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9120" activeTab="0"/>
  </bookViews>
  <sheets>
    <sheet name="Приложение" sheetId="1" r:id="rId1"/>
  </sheets>
  <definedNames>
    <definedName name="_xlnm.Print_Area" localSheetId="0">'Приложение'!$A$1:$S$20</definedName>
  </definedNames>
  <calcPr fullCalcOnLoad="1"/>
</workbook>
</file>

<file path=xl/sharedStrings.xml><?xml version="1.0" encoding="utf-8"?>
<sst xmlns="http://schemas.openxmlformats.org/spreadsheetml/2006/main" count="46" uniqueCount="40">
  <si>
    <t>Перечень аварийных многоквартирных домов</t>
  </si>
  <si>
    <t>№ п/п</t>
  </si>
  <si>
    <t>Адрес 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</si>
  <si>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</si>
  <si>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</si>
  <si>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</si>
  <si>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</si>
  <si>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</si>
  <si>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жителей,
зарегистрированных в аварийном
МКД на дату утверждения региональной программы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</si>
  <si>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</si>
  <si>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</si>
  <si>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</si>
  <si>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</si>
  <si>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Расселяемая площадь жилых
помещений</t>
  </si>
  <si>
    <t>Количество расселяемых жилых
помещений</t>
  </si>
  <si>
    <t>ед.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</si>
  <si>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</si>
  <si>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</si>
  <si>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</si>
  <si>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</si>
  <si>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</si>
  <si>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</si>
  <si>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</si>
  <si>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Стоимость 1 кв.м (нормативная)</t>
  </si>
  <si>
    <t>руб./кв.м</t>
  </si>
  <si>
    <t>Дополнительные источники
финансирования</t>
  </si>
  <si>
    <t xml:space="preserve">
</t>
  </si>
  <si>
    <t xml:space="preserve">
</t>
  </si>
  <si>
    <t xml:space="preserve">
</t>
  </si>
  <si>
    <t>ИТОГО</t>
  </si>
  <si>
    <t xml:space="preserve"> Муниципальное  образование  Дубровское   городское  поселение Всеволожского муниципального района Ленинградской области</t>
  </si>
  <si>
    <t>ул. Советская, д.15</t>
  </si>
  <si>
    <t>ул. Советская, д.17</t>
  </si>
  <si>
    <t>ул. Советская, д.19</t>
  </si>
  <si>
    <t>№66</t>
  </si>
  <si>
    <t>№65</t>
  </si>
  <si>
    <t>№64</t>
  </si>
  <si>
    <t>2012 год</t>
  </si>
  <si>
    <t>Всего МКД по МО, из которых планируется переселить граждан за счет средств финансовой поддержки, - 3</t>
  </si>
  <si>
    <t>Приложение  к постановлению администрации МО "Дубровское городское поселение"                            № 225 от 20 августа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</si>
</sst>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"/>
    <numFmt numFmtId="167" formatCode="mmm/yyyy"/>
    <numFmt numFmtId="168" formatCode="#,##0.0"/>
    <numFmt numFmtId="169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75" zoomScaleNormal="75" workbookViewId="0" topLeftCell="A1">
      <selection activeCell="K24" sqref="K24"/>
    </sheetView>
  </sheetViews>
  <sheetFormatPr defaultColWidth="9.00390625" defaultRowHeight="12.75"/>
  <cols>
    <col min="1" max="1" width="8.75390625" style="9" customWidth="1"/>
    <col min="2" max="2" width="32.75390625" style="14" customWidth="1"/>
    <col min="3" max="3" width="5.875" style="3" customWidth="1"/>
    <col min="4" max="4" width="10.875" style="3" customWidth="1"/>
    <col min="5" max="5" width="10.625" style="3" customWidth="1"/>
    <col min="6" max="6" width="10.75390625" style="3" customWidth="1"/>
    <col min="7" max="7" width="9.375" style="3" customWidth="1"/>
    <col min="8" max="8" width="7.375" style="3" customWidth="1"/>
    <col min="9" max="9" width="10.75390625" style="3" customWidth="1"/>
    <col min="10" max="10" width="11.00390625" style="3" customWidth="1"/>
    <col min="11" max="11" width="9.75390625" style="3" customWidth="1"/>
    <col min="12" max="12" width="15.375" style="4" customWidth="1"/>
    <col min="13" max="13" width="15.625" style="4" customWidth="1"/>
    <col min="14" max="14" width="15.125" style="4" customWidth="1"/>
    <col min="15" max="15" width="12.75390625" style="4" customWidth="1"/>
    <col min="16" max="16" width="13.625" style="8" customWidth="1"/>
    <col min="17" max="17" width="20.75390625" style="4" customWidth="1"/>
    <col min="18" max="18" width="0" style="3" hidden="1" customWidth="1"/>
    <col min="19" max="16384" width="9.125" style="3" customWidth="1"/>
  </cols>
  <sheetData>
    <row r="1" spans="16:17" ht="35.25" customHeight="1">
      <c r="P1" s="39" t="s">
        <v>39</v>
      </c>
      <c r="Q1" s="40"/>
    </row>
    <row r="2" spans="16:17" ht="39" customHeight="1">
      <c r="P2" s="40"/>
      <c r="Q2" s="40"/>
    </row>
    <row r="3" spans="1:256" s="7" customFormat="1" ht="31.5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4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4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4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4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4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4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4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4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4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4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4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4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4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6"/>
    </row>
    <row r="4" spans="2:17" s="7" customFormat="1" ht="12.75">
      <c r="B4" s="20"/>
      <c r="L4" s="19"/>
      <c r="M4" s="19"/>
      <c r="N4" s="19"/>
      <c r="O4" s="19"/>
      <c r="P4" s="21"/>
      <c r="Q4" s="19"/>
    </row>
    <row r="5" spans="1:18" s="7" customFormat="1" ht="60">
      <c r="A5" s="26" t="s">
        <v>1</v>
      </c>
      <c r="B5" s="26" t="s">
        <v>2</v>
      </c>
      <c r="C5" s="26" t="s">
        <v>3</v>
      </c>
      <c r="D5" s="27"/>
      <c r="E5" s="30" t="s">
        <v>6</v>
      </c>
      <c r="F5" s="30" t="s">
        <v>7</v>
      </c>
      <c r="G5" s="30" t="s">
        <v>8</v>
      </c>
      <c r="H5" s="30" t="s">
        <v>10</v>
      </c>
      <c r="I5" s="30" t="s">
        <v>11</v>
      </c>
      <c r="J5" s="30" t="s">
        <v>13</v>
      </c>
      <c r="K5" s="30" t="s">
        <v>14</v>
      </c>
      <c r="L5" s="28" t="s">
        <v>16</v>
      </c>
      <c r="M5" s="29"/>
      <c r="N5" s="29"/>
      <c r="O5" s="29"/>
      <c r="P5" s="37" t="s">
        <v>23</v>
      </c>
      <c r="Q5" s="37" t="s">
        <v>25</v>
      </c>
      <c r="R5" s="18" t="s">
        <v>26</v>
      </c>
    </row>
    <row r="6" spans="1:17" s="7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37" t="s">
        <v>17</v>
      </c>
      <c r="M6" s="28" t="s">
        <v>19</v>
      </c>
      <c r="N6" s="29"/>
      <c r="O6" s="29"/>
      <c r="P6" s="38"/>
      <c r="Q6" s="29"/>
    </row>
    <row r="7" spans="1:18" s="7" customFormat="1" ht="105">
      <c r="A7" s="27"/>
      <c r="B7" s="27"/>
      <c r="C7" s="30" t="s">
        <v>4</v>
      </c>
      <c r="D7" s="30" t="s">
        <v>5</v>
      </c>
      <c r="E7" s="27"/>
      <c r="F7" s="27"/>
      <c r="G7" s="27"/>
      <c r="H7" s="27"/>
      <c r="I7" s="27"/>
      <c r="J7" s="27"/>
      <c r="K7" s="27"/>
      <c r="L7" s="29"/>
      <c r="M7" s="17" t="s">
        <v>20</v>
      </c>
      <c r="N7" s="17" t="s">
        <v>21</v>
      </c>
      <c r="O7" s="17" t="s">
        <v>22</v>
      </c>
      <c r="P7" s="38"/>
      <c r="Q7" s="29"/>
      <c r="R7" s="18" t="s">
        <v>27</v>
      </c>
    </row>
    <row r="8" spans="1:18" s="7" customFormat="1" ht="30">
      <c r="A8" s="27"/>
      <c r="B8" s="27"/>
      <c r="C8" s="27"/>
      <c r="D8" s="27"/>
      <c r="E8" s="27"/>
      <c r="F8" s="27"/>
      <c r="G8" s="15" t="s">
        <v>9</v>
      </c>
      <c r="H8" s="15" t="s">
        <v>9</v>
      </c>
      <c r="I8" s="15" t="s">
        <v>12</v>
      </c>
      <c r="J8" s="15" t="s">
        <v>12</v>
      </c>
      <c r="K8" s="15" t="s">
        <v>15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24</v>
      </c>
      <c r="Q8" s="16" t="s">
        <v>24</v>
      </c>
      <c r="R8" s="18" t="s">
        <v>28</v>
      </c>
    </row>
    <row r="9" spans="1:17" s="7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2:17" s="10" customFormat="1" ht="19.5" customHeight="1">
      <c r="B10" s="31" t="s">
        <v>37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2:17" s="10" customFormat="1" ht="15.75" customHeight="1">
      <c r="B11" s="34" t="s">
        <v>30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s="10" customFormat="1" ht="13.5" customHeight="1">
      <c r="A12" s="10">
        <v>1</v>
      </c>
      <c r="B12" s="1" t="s">
        <v>31</v>
      </c>
      <c r="C12" s="10" t="s">
        <v>34</v>
      </c>
      <c r="D12" s="11">
        <v>39022</v>
      </c>
      <c r="E12" s="11">
        <v>41273</v>
      </c>
      <c r="F12" s="11">
        <v>41638</v>
      </c>
      <c r="G12" s="10">
        <v>18</v>
      </c>
      <c r="H12" s="10">
        <v>18</v>
      </c>
      <c r="I12" s="10">
        <v>344.3</v>
      </c>
      <c r="J12" s="10">
        <v>344.3</v>
      </c>
      <c r="K12" s="10">
        <v>8</v>
      </c>
      <c r="L12" s="22">
        <f>J12*32200</f>
        <v>11086460</v>
      </c>
      <c r="M12" s="22">
        <f>L12*61.48%</f>
        <v>6815955.608</v>
      </c>
      <c r="N12" s="23">
        <f>(L12-M12)*60%</f>
        <v>2562302.6352</v>
      </c>
      <c r="O12" s="23">
        <f>(L12-M12)*40%</f>
        <v>1708201.7568</v>
      </c>
      <c r="P12" s="13"/>
      <c r="Q12" s="13"/>
    </row>
    <row r="13" spans="1:17" s="10" customFormat="1" ht="13.5" customHeight="1">
      <c r="A13" s="10">
        <v>2</v>
      </c>
      <c r="B13" s="1" t="s">
        <v>32</v>
      </c>
      <c r="C13" s="10" t="s">
        <v>35</v>
      </c>
      <c r="D13" s="11">
        <v>39022</v>
      </c>
      <c r="E13" s="11">
        <v>41273</v>
      </c>
      <c r="F13" s="11">
        <v>41638</v>
      </c>
      <c r="G13" s="10">
        <v>28</v>
      </c>
      <c r="H13" s="10">
        <v>28</v>
      </c>
      <c r="I13" s="10">
        <v>594.6</v>
      </c>
      <c r="J13" s="10">
        <v>594.6</v>
      </c>
      <c r="K13" s="10">
        <v>13</v>
      </c>
      <c r="L13" s="22">
        <f>J13*32200</f>
        <v>19146120</v>
      </c>
      <c r="M13" s="22">
        <f>L13*61.48%</f>
        <v>11771034.576</v>
      </c>
      <c r="N13" s="23">
        <f>(L13-M13)*60%</f>
        <v>4425051.2544</v>
      </c>
      <c r="O13" s="23">
        <f>(L13-M13)*40%</f>
        <v>2950034.1696000006</v>
      </c>
      <c r="P13" s="13"/>
      <c r="Q13" s="13"/>
    </row>
    <row r="14" spans="1:17" s="10" customFormat="1" ht="13.5" customHeight="1">
      <c r="A14" s="10">
        <v>3</v>
      </c>
      <c r="B14" s="1" t="s">
        <v>33</v>
      </c>
      <c r="C14" s="10" t="s">
        <v>36</v>
      </c>
      <c r="D14" s="11">
        <v>39022</v>
      </c>
      <c r="E14" s="11">
        <v>41273</v>
      </c>
      <c r="F14" s="11">
        <v>41638</v>
      </c>
      <c r="G14" s="10">
        <v>27</v>
      </c>
      <c r="H14" s="10">
        <v>27</v>
      </c>
      <c r="I14" s="10">
        <v>344.2</v>
      </c>
      <c r="J14" s="10">
        <v>344.2</v>
      </c>
      <c r="K14" s="10">
        <v>8</v>
      </c>
      <c r="L14" s="22">
        <f>J14*32200</f>
        <v>11083240</v>
      </c>
      <c r="M14" s="22">
        <f>L14*61.48%</f>
        <v>6813975.9520000005</v>
      </c>
      <c r="N14" s="23">
        <f>(L14-M14)*60%</f>
        <v>2561558.4287999994</v>
      </c>
      <c r="O14" s="23">
        <f>(L14-M14)*40%</f>
        <v>1707705.6191999998</v>
      </c>
      <c r="P14" s="13"/>
      <c r="Q14" s="13"/>
    </row>
    <row r="15" spans="2:17" s="10" customFormat="1" ht="18" customHeight="1">
      <c r="B15" s="2" t="s">
        <v>29</v>
      </c>
      <c r="C15" s="5"/>
      <c r="D15" s="5"/>
      <c r="E15" s="5"/>
      <c r="F15" s="5"/>
      <c r="G15" s="5">
        <v>73</v>
      </c>
      <c r="H15" s="5">
        <v>73</v>
      </c>
      <c r="I15" s="5">
        <f aca="true" t="shared" si="0" ref="G15:O15">SUM(I12:I14)</f>
        <v>1283.1000000000001</v>
      </c>
      <c r="J15" s="5">
        <f t="shared" si="0"/>
        <v>1283.1000000000001</v>
      </c>
      <c r="K15" s="5">
        <f t="shared" si="0"/>
        <v>29</v>
      </c>
      <c r="L15" s="12">
        <f t="shared" si="0"/>
        <v>41315820</v>
      </c>
      <c r="M15" s="12">
        <f t="shared" si="0"/>
        <v>25400966.136</v>
      </c>
      <c r="N15" s="12">
        <f t="shared" si="0"/>
        <v>9548912.3184</v>
      </c>
      <c r="O15" s="12">
        <f t="shared" si="0"/>
        <v>6365941.5456</v>
      </c>
      <c r="P15" s="12">
        <v>32200</v>
      </c>
      <c r="Q15" s="13"/>
    </row>
    <row r="16" spans="2:17" s="10" customFormat="1" ht="39.75" customHeight="1">
      <c r="B16" s="1" t="s">
        <v>38</v>
      </c>
      <c r="N16" s="13"/>
      <c r="O16" s="13"/>
      <c r="P16" s="12"/>
      <c r="Q16" s="13"/>
    </row>
    <row r="21" spans="12:15" ht="12.75">
      <c r="L21" s="3"/>
      <c r="M21" s="3"/>
      <c r="N21" s="3"/>
      <c r="O21" s="3"/>
    </row>
  </sheetData>
  <sheetProtection/>
  <mergeCells count="35">
    <mergeCell ref="P1:Q2"/>
    <mergeCell ref="R3:AH3"/>
    <mergeCell ref="AI3:AY3"/>
    <mergeCell ref="C7:C8"/>
    <mergeCell ref="D7:D8"/>
    <mergeCell ref="L6:L7"/>
    <mergeCell ref="M6:O6"/>
    <mergeCell ref="I5:I7"/>
    <mergeCell ref="J5:J7"/>
    <mergeCell ref="K5:K7"/>
    <mergeCell ref="B10:Q10"/>
    <mergeCell ref="B11:Q11"/>
    <mergeCell ref="GW3:HM3"/>
    <mergeCell ref="HN3:ID3"/>
    <mergeCell ref="AZ3:BP3"/>
    <mergeCell ref="BQ3:CG3"/>
    <mergeCell ref="CH3:CX3"/>
    <mergeCell ref="CY3:DO3"/>
    <mergeCell ref="P5:P7"/>
    <mergeCell ref="Q5:Q7"/>
    <mergeCell ref="IE3:IU3"/>
    <mergeCell ref="DP3:EF3"/>
    <mergeCell ref="EG3:EW3"/>
    <mergeCell ref="EX3:FN3"/>
    <mergeCell ref="FO3:GE3"/>
    <mergeCell ref="GF3:GV3"/>
    <mergeCell ref="A3:Q3"/>
    <mergeCell ref="A5:A8"/>
    <mergeCell ref="B5:B8"/>
    <mergeCell ref="C5:D6"/>
    <mergeCell ref="L5:O5"/>
    <mergeCell ref="E5:E8"/>
    <mergeCell ref="F5:F8"/>
    <mergeCell ref="G5:G7"/>
    <mergeCell ref="H5:H7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memer19</dc:creator>
  <cp:keywords/>
  <dc:description/>
  <cp:lastModifiedBy>Журналист</cp:lastModifiedBy>
  <cp:lastPrinted>2012-07-03T12:25:41Z</cp:lastPrinted>
  <dcterms:created xsi:type="dcterms:W3CDTF">2010-05-19T08:11:21Z</dcterms:created>
  <dcterms:modified xsi:type="dcterms:W3CDTF">2012-08-22T12:44:41Z</dcterms:modified>
  <cp:category/>
  <cp:version/>
  <cp:contentType/>
  <cp:contentStatus/>
</cp:coreProperties>
</file>